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68" windowWidth="14808" windowHeight="7656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Лист1!$6:$7</definedName>
  </definedNames>
  <calcPr calcId="144525"/>
</workbook>
</file>

<file path=xl/calcChain.xml><?xml version="1.0" encoding="utf-8"?>
<calcChain xmlns="http://schemas.openxmlformats.org/spreadsheetml/2006/main">
  <c r="F41" i="1" l="1"/>
  <c r="D26" i="1" l="1"/>
  <c r="H44" i="1"/>
  <c r="H43" i="1"/>
  <c r="H41" i="1"/>
  <c r="G44" i="1"/>
  <c r="G43" i="1"/>
  <c r="G41" i="1"/>
  <c r="F44" i="1"/>
  <c r="D19" i="1"/>
  <c r="F43" i="1"/>
  <c r="F33" i="1" l="1"/>
  <c r="D33" i="1"/>
  <c r="G28" i="1"/>
  <c r="F23" i="1"/>
  <c r="D30" i="1" l="1"/>
  <c r="D31" i="1"/>
  <c r="D44" i="1" l="1"/>
  <c r="D16" i="1"/>
  <c r="D11" i="1" l="1"/>
  <c r="D13" i="1" l="1"/>
  <c r="D23" i="1" l="1"/>
  <c r="E42" i="1" l="1"/>
  <c r="E28" i="1"/>
  <c r="E41" i="1" s="1"/>
  <c r="D41" i="1" s="1"/>
  <c r="D25" i="1" l="1"/>
  <c r="D28" i="1" l="1"/>
  <c r="D15" i="1" l="1"/>
  <c r="D39" i="1" l="1"/>
  <c r="D43" i="1" l="1"/>
  <c r="D10" i="1" l="1"/>
  <c r="D38" i="1" l="1"/>
</calcChain>
</file>

<file path=xl/sharedStrings.xml><?xml version="1.0" encoding="utf-8"?>
<sst xmlns="http://schemas.openxmlformats.org/spreadsheetml/2006/main" count="88" uniqueCount="57">
  <si>
    <t>№ п/п</t>
  </si>
  <si>
    <t>Наименование мероприятия</t>
  </si>
  <si>
    <t>Срок исполнения</t>
  </si>
  <si>
    <t>Финансовые ресурсы  (тыс.руб.)</t>
  </si>
  <si>
    <t>Всего</t>
  </si>
  <si>
    <t>Перечень мероприятий и финансовое обеспечение Программы на 2025-2028 годы</t>
  </si>
  <si>
    <t>Ликвидация навала мусора</t>
  </si>
  <si>
    <t>городской бюджет</t>
  </si>
  <si>
    <t>2025-2028</t>
  </si>
  <si>
    <t>Обращение с ТКО</t>
  </si>
  <si>
    <t>Проведение мероприятий по приобретению мусоросборников, предназначенных для складирования ТКО</t>
  </si>
  <si>
    <t>Проведение ежегодных декадников по благоустройству и санитарной очистке территории городского округа Похвистнево</t>
  </si>
  <si>
    <t>Общий объем финансирования, в том числе:</t>
  </si>
  <si>
    <t>1.1.1.</t>
  </si>
  <si>
    <t>1.1.2.</t>
  </si>
  <si>
    <t>1.2.1.</t>
  </si>
  <si>
    <t>828,303 м3</t>
  </si>
  <si>
    <t>3313,212 м3</t>
  </si>
  <si>
    <t>объемный показатель по мероприятию, ед.изм.</t>
  </si>
  <si>
    <t xml:space="preserve">Ремонт контейнерных площадок, расположенных на территории городского округа Похвистнево </t>
  </si>
  <si>
    <t>областной бюджет (предполагаемые)</t>
  </si>
  <si>
    <t xml:space="preserve">Выполнение комплекса инженерных изысканий и разработка проектно-сметной документации по объекту: "Рекультивация и ликвидация объекта: "Первая очередь усовершенствованного, высоконагружаемого полигона складирования твердых бытовых отходов (ТБО) и промышленных (III и IV классов) отходов г. Похвистнево" </t>
  </si>
  <si>
    <t>Цель 1. Обеспечение санитарной и экологической безопасности населения и окружающей среды от вредного воздействия твердых коммунальных отходов на территории городского округа Похвистнево.</t>
  </si>
  <si>
    <t>1.3.1.</t>
  </si>
  <si>
    <t>1.1.3.</t>
  </si>
  <si>
    <t>1.2.3.</t>
  </si>
  <si>
    <t>Задача 1. Обеспечение планово-регулярной системой сбора и вывоза твердых коммунальных отходов на территории городского округа Похвистнево</t>
  </si>
  <si>
    <t>Задача 2. Создание условий для приведения инфраструктуры в области обращения с твердыми коммунальными отходами в соответствии с требованиями законодательства.</t>
  </si>
  <si>
    <t>8540,812 тн</t>
  </si>
  <si>
    <t>МКУ  "Управление ГЖКХ"</t>
  </si>
  <si>
    <t>МБУ "ТСС"</t>
  </si>
  <si>
    <t>Задача 3. Вовлечение населения, предприятий, учреждений и общественных организаций в принятии участия в мероприятих по санитарной очистке территорий городского округа Похвистнево.</t>
  </si>
  <si>
    <t xml:space="preserve">Получатели бюджетных средств/исполнители </t>
  </si>
  <si>
    <t>17 шт.</t>
  </si>
  <si>
    <t>31 шт.</t>
  </si>
  <si>
    <t>областной бюджет</t>
  </si>
  <si>
    <t xml:space="preserve"> Приложение №1                                                                                               к муниципальной программе "Обращение с твердыми коммунальными отходами  на территории городского округа Похвистнево Самарской области"                                           на 2025-2028 годы</t>
  </si>
  <si>
    <t>1.1.4.</t>
  </si>
  <si>
    <t>стоимость всего</t>
  </si>
  <si>
    <t>переходящие с 2024 года</t>
  </si>
  <si>
    <t>30 шт.</t>
  </si>
  <si>
    <t xml:space="preserve"> мешки -6000 шт., кисти - 100 шт. </t>
  </si>
  <si>
    <t>Экологическая экспертиза  по объекту: "Рекультивация и ликвидация объекта: "Первая очередь усовершенствованного, высоконагружаемого полигона складирования твердых бытовых отходов (ТБО) и промышленных (III и IV классов) отходов г. Похвистнево"</t>
  </si>
  <si>
    <t>2025, 2028</t>
  </si>
  <si>
    <t>2025-2027</t>
  </si>
  <si>
    <t>4 шт.</t>
  </si>
  <si>
    <t xml:space="preserve"> 51 шт.</t>
  </si>
  <si>
    <t>27 шт.</t>
  </si>
  <si>
    <t>58 шт.</t>
  </si>
  <si>
    <t>2025-2026</t>
  </si>
  <si>
    <t>2025, 2027-2028</t>
  </si>
  <si>
    <t>1.2.4.</t>
  </si>
  <si>
    <t>Устройство конейнерных площадок для бункеров - накопителей ТКО, объёмом 8м3</t>
  </si>
  <si>
    <t>Приложение                                                                                                                       к постановлению Администрации                                                  городского округа Похвистнево                                                                от _____________2026 г. № _____</t>
  </si>
  <si>
    <t>615,503 тн</t>
  </si>
  <si>
    <t>395,88 тн</t>
  </si>
  <si>
    <t>18093,007тн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</si>
</sst>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165" fontId="0" fillId="0" borderId="0" xfId="0" applyNumberFormat="1"/>
    <xf numFmtId="0" fontId="2" fillId="0" borderId="1" xfId="0" applyFont="1" applyBorder="1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0" fillId="0" borderId="0" xfId="0" applyAlignment="1"/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6" xfId="0" applyNumberFormat="1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/>
    </xf>
    <xf numFmtId="0" fontId="2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0" fillId="0" borderId="4" xfId="0" applyBorder="1" applyAlignment="1">
      <alignment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5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3" xfId="0" applyFont="1" applyBorder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6" xfId="0" applyBorder="1" applyAlignment="1">
      <alignment vertical="center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1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tabSelected="1" showWhiteSpace="0" view="pageLayout" topLeftCell="A7" zoomScale="67" zoomScaleNormal="100" zoomScalePageLayoutView="67" workbookViewId="0">
      <selection activeCell="D11" sqref="D11:D12"/>
    </sheetView>
  </sheetViews>
  <sheetFormatPr defaultRowHeight="14.4" x14ac:dyDescent="0.3"/>
  <cols>
    <col min="1" max="1" width="8.109375" customWidth="1"/>
    <col min="2" max="2" width="45.77734375" customWidth="1"/>
    <col min="3" max="3" width="8.33203125" customWidth="1"/>
    <col min="4" max="4" width="13" customWidth="1"/>
    <col min="5" max="5" width="13.33203125" customWidth="1"/>
    <col min="6" max="7" width="14.21875" customWidth="1"/>
    <col min="8" max="8" width="12.6640625" customWidth="1"/>
    <col min="9" max="9" width="11.21875" customWidth="1"/>
  </cols>
  <sheetData>
    <row r="1" spans="1:9" ht="70.2" customHeight="1" x14ac:dyDescent="0.3">
      <c r="F1" s="71" t="s">
        <v>53</v>
      </c>
      <c r="G1" s="71"/>
      <c r="H1" s="71"/>
      <c r="I1" s="71"/>
    </row>
    <row r="2" spans="1:9" ht="90" customHeight="1" x14ac:dyDescent="0.3">
      <c r="A2" s="1"/>
      <c r="B2" s="1"/>
      <c r="C2" s="1"/>
      <c r="D2" s="22"/>
      <c r="E2" s="23"/>
      <c r="F2" s="76" t="s">
        <v>36</v>
      </c>
      <c r="G2" s="76"/>
      <c r="H2" s="76"/>
      <c r="I2" s="76"/>
    </row>
    <row r="3" spans="1:9" ht="12" customHeight="1" x14ac:dyDescent="0.3">
      <c r="A3" s="1"/>
      <c r="B3" s="1"/>
      <c r="C3" s="1"/>
      <c r="D3" s="1"/>
      <c r="E3" s="4"/>
      <c r="F3" s="4"/>
      <c r="G3" s="4"/>
      <c r="H3" s="4"/>
    </row>
    <row r="4" spans="1:9" ht="15.6" x14ac:dyDescent="0.3">
      <c r="A4" s="73" t="s">
        <v>5</v>
      </c>
      <c r="B4" s="74"/>
      <c r="C4" s="74"/>
      <c r="D4" s="74"/>
      <c r="E4" s="74"/>
      <c r="F4" s="74"/>
      <c r="G4" s="74"/>
      <c r="H4" s="74"/>
      <c r="I4" s="75"/>
    </row>
    <row r="5" spans="1:9" x14ac:dyDescent="0.3">
      <c r="A5" s="1"/>
      <c r="B5" s="1"/>
      <c r="C5" s="1"/>
      <c r="D5" s="1"/>
      <c r="E5" s="1"/>
      <c r="F5" s="1"/>
      <c r="G5" s="1"/>
      <c r="H5" s="1"/>
    </row>
    <row r="6" spans="1:9" ht="15.6" x14ac:dyDescent="0.3">
      <c r="A6" s="53" t="s">
        <v>0</v>
      </c>
      <c r="B6" s="53" t="s">
        <v>1</v>
      </c>
      <c r="C6" s="35" t="s">
        <v>2</v>
      </c>
      <c r="D6" s="77" t="s">
        <v>3</v>
      </c>
      <c r="E6" s="78"/>
      <c r="F6" s="78"/>
      <c r="G6" s="78"/>
      <c r="H6" s="79"/>
      <c r="I6" s="41" t="s">
        <v>32</v>
      </c>
    </row>
    <row r="7" spans="1:9" ht="39" customHeight="1" x14ac:dyDescent="0.3">
      <c r="A7" s="55"/>
      <c r="B7" s="55"/>
      <c r="C7" s="55"/>
      <c r="D7" s="3" t="s">
        <v>4</v>
      </c>
      <c r="E7" s="3">
        <v>2025</v>
      </c>
      <c r="F7" s="3">
        <v>2026</v>
      </c>
      <c r="G7" s="3">
        <v>2027</v>
      </c>
      <c r="H7" s="3">
        <v>2028</v>
      </c>
      <c r="I7" s="42"/>
    </row>
    <row r="8" spans="1:9" ht="33" customHeight="1" x14ac:dyDescent="0.3">
      <c r="A8" s="43" t="s">
        <v>22</v>
      </c>
      <c r="B8" s="44"/>
      <c r="C8" s="44"/>
      <c r="D8" s="44"/>
      <c r="E8" s="44"/>
      <c r="F8" s="44"/>
      <c r="G8" s="44"/>
      <c r="H8" s="44"/>
      <c r="I8" s="45"/>
    </row>
    <row r="9" spans="1:9" ht="21.6" customHeight="1" x14ac:dyDescent="0.3">
      <c r="A9" s="46" t="s">
        <v>26</v>
      </c>
      <c r="B9" s="47"/>
      <c r="C9" s="47"/>
      <c r="D9" s="47"/>
      <c r="E9" s="47"/>
      <c r="F9" s="47"/>
      <c r="G9" s="47"/>
      <c r="H9" s="47"/>
      <c r="I9" s="45"/>
    </row>
    <row r="10" spans="1:9" ht="19.2" customHeight="1" x14ac:dyDescent="0.3">
      <c r="A10" s="53" t="s">
        <v>13</v>
      </c>
      <c r="B10" s="24" t="s">
        <v>6</v>
      </c>
      <c r="C10" s="35" t="s">
        <v>44</v>
      </c>
      <c r="D10" s="28">
        <f>E10+F10+G10+H10</f>
        <v>5997.4380000000001</v>
      </c>
      <c r="E10" s="28">
        <v>2230.8969999999999</v>
      </c>
      <c r="F10" s="28">
        <v>3367.741</v>
      </c>
      <c r="G10" s="28">
        <v>242.7</v>
      </c>
      <c r="H10" s="5">
        <v>156.1</v>
      </c>
      <c r="I10" s="48" t="s">
        <v>29</v>
      </c>
    </row>
    <row r="11" spans="1:9" ht="21" customHeight="1" x14ac:dyDescent="0.3">
      <c r="A11" s="58"/>
      <c r="B11" s="24" t="s">
        <v>38</v>
      </c>
      <c r="C11" s="51"/>
      <c r="D11" s="28">
        <f>E11+F11+G11+H11</f>
        <v>4797.4960000000001</v>
      </c>
      <c r="E11" s="28">
        <v>1030.9549999999999</v>
      </c>
      <c r="F11" s="28">
        <v>3367.741</v>
      </c>
      <c r="G11" s="28">
        <v>242.7</v>
      </c>
      <c r="H11" s="5">
        <v>156.1</v>
      </c>
      <c r="I11" s="49"/>
    </row>
    <row r="12" spans="1:9" ht="17.399999999999999" customHeight="1" x14ac:dyDescent="0.3">
      <c r="A12" s="58"/>
      <c r="B12" s="24" t="s">
        <v>39</v>
      </c>
      <c r="C12" s="51"/>
      <c r="D12" s="28">
        <v>1199.942</v>
      </c>
      <c r="E12" s="28">
        <v>1199.942</v>
      </c>
      <c r="F12" s="5">
        <v>0</v>
      </c>
      <c r="G12" s="5">
        <v>0</v>
      </c>
      <c r="H12" s="5">
        <v>0</v>
      </c>
      <c r="I12" s="49"/>
    </row>
    <row r="13" spans="1:9" ht="21" customHeight="1" x14ac:dyDescent="0.3">
      <c r="A13" s="58"/>
      <c r="B13" s="24" t="s">
        <v>7</v>
      </c>
      <c r="C13" s="51"/>
      <c r="D13" s="28">
        <f>E13+F13+G13+H13</f>
        <v>5997.4380000000001</v>
      </c>
      <c r="E13" s="28">
        <v>2230.8969999999999</v>
      </c>
      <c r="F13" s="28">
        <v>3367.741</v>
      </c>
      <c r="G13" s="28">
        <v>242.7</v>
      </c>
      <c r="H13" s="5">
        <v>156.1</v>
      </c>
      <c r="I13" s="49"/>
    </row>
    <row r="14" spans="1:9" ht="17.399999999999999" customHeight="1" x14ac:dyDescent="0.3">
      <c r="A14" s="64"/>
      <c r="B14" s="14" t="s">
        <v>18</v>
      </c>
      <c r="C14" s="52"/>
      <c r="D14" s="7" t="s">
        <v>56</v>
      </c>
      <c r="E14" s="7" t="s">
        <v>28</v>
      </c>
      <c r="F14" s="7" t="s">
        <v>28</v>
      </c>
      <c r="G14" s="28" t="s">
        <v>54</v>
      </c>
      <c r="H14" s="7" t="s">
        <v>55</v>
      </c>
      <c r="I14" s="50"/>
    </row>
    <row r="15" spans="1:9" ht="19.2" customHeight="1" x14ac:dyDescent="0.3">
      <c r="A15" s="53" t="s">
        <v>14</v>
      </c>
      <c r="B15" s="25" t="s">
        <v>9</v>
      </c>
      <c r="C15" s="35" t="s">
        <v>8</v>
      </c>
      <c r="D15" s="9">
        <f>E15+F15+G15+H15</f>
        <v>5289.317</v>
      </c>
      <c r="E15" s="2">
        <v>3518.1170000000002</v>
      </c>
      <c r="F15" s="2">
        <v>567.4</v>
      </c>
      <c r="G15" s="2">
        <v>590.1</v>
      </c>
      <c r="H15" s="7">
        <v>613.70000000000005</v>
      </c>
      <c r="I15" s="48" t="s">
        <v>30</v>
      </c>
    </row>
    <row r="16" spans="1:9" ht="15.6" customHeight="1" x14ac:dyDescent="0.3">
      <c r="A16" s="72"/>
      <c r="B16" s="25" t="s">
        <v>7</v>
      </c>
      <c r="C16" s="51"/>
      <c r="D16" s="31">
        <f>E16+F16+G16+H16</f>
        <v>5289.317</v>
      </c>
      <c r="E16" s="2">
        <v>3518.1170000000002</v>
      </c>
      <c r="F16" s="2">
        <v>567.4</v>
      </c>
      <c r="G16" s="2">
        <v>590.1</v>
      </c>
      <c r="H16" s="34">
        <v>613.70000000000005</v>
      </c>
      <c r="I16" s="51"/>
    </row>
    <row r="17" spans="1:9" ht="22.8" customHeight="1" x14ac:dyDescent="0.3">
      <c r="A17" s="63"/>
      <c r="B17" s="14" t="s">
        <v>18</v>
      </c>
      <c r="C17" s="52"/>
      <c r="D17" s="8" t="s">
        <v>17</v>
      </c>
      <c r="E17" s="2" t="s">
        <v>16</v>
      </c>
      <c r="F17" s="2" t="s">
        <v>16</v>
      </c>
      <c r="G17" s="2" t="s">
        <v>16</v>
      </c>
      <c r="H17" s="2" t="s">
        <v>16</v>
      </c>
      <c r="I17" s="52"/>
    </row>
    <row r="18" spans="1:9" ht="123.6" customHeight="1" x14ac:dyDescent="0.3">
      <c r="A18" s="53" t="s">
        <v>24</v>
      </c>
      <c r="B18" s="18" t="s">
        <v>21</v>
      </c>
      <c r="C18" s="48">
        <v>2025</v>
      </c>
      <c r="D18" s="19"/>
      <c r="E18" s="19"/>
      <c r="F18" s="19"/>
      <c r="G18" s="19"/>
      <c r="H18" s="19"/>
      <c r="I18" s="48" t="s">
        <v>29</v>
      </c>
    </row>
    <row r="19" spans="1:9" ht="15.6" x14ac:dyDescent="0.3">
      <c r="A19" s="54"/>
      <c r="B19" s="19" t="s">
        <v>7</v>
      </c>
      <c r="C19" s="50"/>
      <c r="D19" s="21">
        <f>E19+F19</f>
        <v>6928.2420000000002</v>
      </c>
      <c r="E19" s="21">
        <v>3464.1210000000001</v>
      </c>
      <c r="F19" s="21">
        <v>3464.1210000000001</v>
      </c>
      <c r="G19" s="20">
        <v>0</v>
      </c>
      <c r="H19" s="20">
        <v>0</v>
      </c>
      <c r="I19" s="52"/>
    </row>
    <row r="20" spans="1:9" ht="109.2" x14ac:dyDescent="0.3">
      <c r="A20" s="53" t="s">
        <v>37</v>
      </c>
      <c r="B20" s="18" t="s">
        <v>42</v>
      </c>
      <c r="C20" s="48">
        <v>2025</v>
      </c>
      <c r="D20" s="21"/>
      <c r="E20" s="21"/>
      <c r="F20" s="20"/>
      <c r="G20" s="20"/>
      <c r="H20" s="20"/>
      <c r="I20" s="56" t="s">
        <v>29</v>
      </c>
    </row>
    <row r="21" spans="1:9" ht="15.6" x14ac:dyDescent="0.3">
      <c r="A21" s="58"/>
      <c r="B21" s="19" t="s">
        <v>7</v>
      </c>
      <c r="C21" s="49"/>
      <c r="D21" s="21">
        <v>276.89999999999998</v>
      </c>
      <c r="E21" s="21">
        <v>276.89999999999998</v>
      </c>
      <c r="F21" s="20">
        <v>0</v>
      </c>
      <c r="G21" s="20">
        <v>0</v>
      </c>
      <c r="H21" s="20">
        <v>0</v>
      </c>
      <c r="I21" s="57"/>
    </row>
    <row r="22" spans="1:9" ht="31.2" customHeight="1" x14ac:dyDescent="0.3">
      <c r="A22" s="38" t="s">
        <v>27</v>
      </c>
      <c r="B22" s="39"/>
      <c r="C22" s="39"/>
      <c r="D22" s="39"/>
      <c r="E22" s="39"/>
      <c r="F22" s="39"/>
      <c r="G22" s="39"/>
      <c r="H22" s="39"/>
      <c r="I22" s="40"/>
    </row>
    <row r="23" spans="1:9" ht="46.8" customHeight="1" x14ac:dyDescent="0.3">
      <c r="A23" s="53" t="s">
        <v>15</v>
      </c>
      <c r="B23" s="15" t="s">
        <v>19</v>
      </c>
      <c r="C23" s="35" t="s">
        <v>49</v>
      </c>
      <c r="D23" s="13">
        <f>E23+F23+G23+H23</f>
        <v>4947.8580000000002</v>
      </c>
      <c r="E23" s="13">
        <v>2634.183</v>
      </c>
      <c r="F23" s="11">
        <f>F25+F26</f>
        <v>2313.6750000000002</v>
      </c>
      <c r="G23" s="6">
        <v>0</v>
      </c>
      <c r="H23" s="6">
        <v>0</v>
      </c>
      <c r="I23" s="35" t="s">
        <v>29</v>
      </c>
    </row>
    <row r="24" spans="1:9" ht="15.6" customHeight="1" x14ac:dyDescent="0.3">
      <c r="A24" s="54"/>
      <c r="B24" s="15" t="s">
        <v>35</v>
      </c>
      <c r="C24" s="36"/>
      <c r="D24" s="13">
        <v>1975.6369999999999</v>
      </c>
      <c r="E24" s="13">
        <v>1975.6369999999999</v>
      </c>
      <c r="F24" s="6">
        <v>0</v>
      </c>
      <c r="G24" s="6">
        <v>0</v>
      </c>
      <c r="H24" s="6">
        <v>0</v>
      </c>
      <c r="I24" s="36"/>
    </row>
    <row r="25" spans="1:9" ht="19.8" customHeight="1" x14ac:dyDescent="0.3">
      <c r="A25" s="54"/>
      <c r="B25" s="15" t="s">
        <v>20</v>
      </c>
      <c r="C25" s="36"/>
      <c r="D25" s="13">
        <f>E25+F25+G25+H25</f>
        <v>2203.5</v>
      </c>
      <c r="E25" s="12">
        <v>0</v>
      </c>
      <c r="F25" s="10">
        <v>2203.5</v>
      </c>
      <c r="G25" s="6">
        <v>0</v>
      </c>
      <c r="H25" s="6">
        <v>0</v>
      </c>
      <c r="I25" s="36"/>
    </row>
    <row r="26" spans="1:9" ht="19.8" customHeight="1" x14ac:dyDescent="0.3">
      <c r="A26" s="54"/>
      <c r="B26" s="17" t="s">
        <v>7</v>
      </c>
      <c r="C26" s="36"/>
      <c r="D26" s="13">
        <f>E26+F26</f>
        <v>768.721</v>
      </c>
      <c r="E26" s="13">
        <v>658.54600000000005</v>
      </c>
      <c r="F26" s="11">
        <v>110.175</v>
      </c>
      <c r="G26" s="6">
        <v>0</v>
      </c>
      <c r="H26" s="6">
        <v>0</v>
      </c>
      <c r="I26" s="36"/>
    </row>
    <row r="27" spans="1:9" ht="16.8" customHeight="1" x14ac:dyDescent="0.3">
      <c r="A27" s="55"/>
      <c r="B27" s="15" t="s">
        <v>18</v>
      </c>
      <c r="C27" s="52"/>
      <c r="D27" s="12" t="s">
        <v>48</v>
      </c>
      <c r="E27" s="12" t="s">
        <v>34</v>
      </c>
      <c r="F27" s="12" t="s">
        <v>47</v>
      </c>
      <c r="G27" s="12">
        <v>0</v>
      </c>
      <c r="H27" s="12">
        <v>0</v>
      </c>
      <c r="I27" s="37"/>
    </row>
    <row r="28" spans="1:9" ht="44.4" customHeight="1" x14ac:dyDescent="0.3">
      <c r="A28" s="61" t="s">
        <v>25</v>
      </c>
      <c r="B28" s="15" t="s">
        <v>10</v>
      </c>
      <c r="C28" s="35" t="s">
        <v>50</v>
      </c>
      <c r="D28" s="11">
        <f>E28+F28+G28+H28</f>
        <v>5448.223</v>
      </c>
      <c r="E28" s="10">
        <f>E29+E31</f>
        <v>1411</v>
      </c>
      <c r="F28" s="10">
        <v>0</v>
      </c>
      <c r="G28" s="10">
        <f>G30+G31</f>
        <v>521.22</v>
      </c>
      <c r="H28" s="11">
        <v>3516.0030000000002</v>
      </c>
      <c r="I28" s="35" t="s">
        <v>29</v>
      </c>
    </row>
    <row r="29" spans="1:9" ht="18" customHeight="1" x14ac:dyDescent="0.3">
      <c r="A29" s="62"/>
      <c r="B29" s="14" t="s">
        <v>35</v>
      </c>
      <c r="C29" s="36"/>
      <c r="D29" s="11">
        <v>1340.45</v>
      </c>
      <c r="E29" s="10">
        <v>1340.45</v>
      </c>
      <c r="F29" s="6">
        <v>0</v>
      </c>
      <c r="G29" s="6">
        <v>0</v>
      </c>
      <c r="H29" s="3">
        <v>0</v>
      </c>
      <c r="I29" s="36"/>
    </row>
    <row r="30" spans="1:9" ht="19.8" customHeight="1" x14ac:dyDescent="0.3">
      <c r="A30" s="62"/>
      <c r="B30" s="14" t="s">
        <v>20</v>
      </c>
      <c r="C30" s="36"/>
      <c r="D30" s="11">
        <f>E30+F30+G30+H30</f>
        <v>3836.6</v>
      </c>
      <c r="E30" s="6">
        <v>0</v>
      </c>
      <c r="F30" s="10">
        <v>0</v>
      </c>
      <c r="G30" s="10">
        <v>496.4</v>
      </c>
      <c r="H30" s="11">
        <v>3340.2</v>
      </c>
      <c r="I30" s="36"/>
    </row>
    <row r="31" spans="1:9" ht="21" customHeight="1" x14ac:dyDescent="0.3">
      <c r="A31" s="62"/>
      <c r="B31" s="24" t="s">
        <v>7</v>
      </c>
      <c r="C31" s="36"/>
      <c r="D31" s="11">
        <f>E31+F31+G31+H31</f>
        <v>271.173</v>
      </c>
      <c r="E31" s="10">
        <v>70.55</v>
      </c>
      <c r="F31" s="10">
        <v>0</v>
      </c>
      <c r="G31" s="10">
        <v>24.82</v>
      </c>
      <c r="H31" s="11">
        <v>175.803</v>
      </c>
      <c r="I31" s="36"/>
    </row>
    <row r="32" spans="1:9" ht="22.2" customHeight="1" x14ac:dyDescent="0.3">
      <c r="A32" s="63"/>
      <c r="B32" s="14" t="s">
        <v>18</v>
      </c>
      <c r="C32" s="52"/>
      <c r="D32" s="6" t="s">
        <v>46</v>
      </c>
      <c r="E32" s="3" t="s">
        <v>33</v>
      </c>
      <c r="F32" s="6">
        <v>0</v>
      </c>
      <c r="G32" s="3" t="s">
        <v>45</v>
      </c>
      <c r="H32" s="3" t="s">
        <v>40</v>
      </c>
      <c r="I32" s="37"/>
    </row>
    <row r="33" spans="1:9" ht="33" customHeight="1" x14ac:dyDescent="0.3">
      <c r="A33" s="69" t="s">
        <v>51</v>
      </c>
      <c r="B33" s="14" t="s">
        <v>52</v>
      </c>
      <c r="C33" s="70">
        <v>2026</v>
      </c>
      <c r="D33" s="11">
        <f>D34+D35</f>
        <v>6852.1529999999993</v>
      </c>
      <c r="E33" s="3">
        <v>0</v>
      </c>
      <c r="F33" s="11">
        <f>F34+F35</f>
        <v>6852.1529999999993</v>
      </c>
      <c r="G33" s="3">
        <v>0</v>
      </c>
      <c r="H33" s="3">
        <v>0</v>
      </c>
      <c r="I33" s="35" t="s">
        <v>29</v>
      </c>
    </row>
    <row r="34" spans="1:9" ht="22.2" customHeight="1" x14ac:dyDescent="0.3">
      <c r="A34" s="69"/>
      <c r="B34" s="14" t="s">
        <v>20</v>
      </c>
      <c r="C34" s="70"/>
      <c r="D34" s="11">
        <v>6525.86</v>
      </c>
      <c r="E34" s="3">
        <v>0</v>
      </c>
      <c r="F34" s="11">
        <v>6525.86</v>
      </c>
      <c r="G34" s="3">
        <v>0</v>
      </c>
      <c r="H34" s="3">
        <v>0</v>
      </c>
      <c r="I34" s="49"/>
    </row>
    <row r="35" spans="1:9" ht="22.2" customHeight="1" x14ac:dyDescent="0.3">
      <c r="A35" s="69"/>
      <c r="B35" s="24" t="s">
        <v>7</v>
      </c>
      <c r="C35" s="70"/>
      <c r="D35" s="11">
        <v>326.29300000000001</v>
      </c>
      <c r="E35" s="3">
        <v>0</v>
      </c>
      <c r="F35" s="11">
        <v>326.29300000000001</v>
      </c>
      <c r="G35" s="3">
        <v>0</v>
      </c>
      <c r="H35" s="3">
        <v>0</v>
      </c>
      <c r="I35" s="49"/>
    </row>
    <row r="36" spans="1:9" ht="22.2" customHeight="1" x14ac:dyDescent="0.3">
      <c r="A36" s="69"/>
      <c r="B36" s="14" t="s">
        <v>18</v>
      </c>
      <c r="C36" s="70"/>
      <c r="D36" s="6"/>
      <c r="E36" s="3">
        <v>0</v>
      </c>
      <c r="F36" s="6"/>
      <c r="G36" s="3">
        <v>0</v>
      </c>
      <c r="H36" s="3">
        <v>0</v>
      </c>
      <c r="I36" s="50"/>
    </row>
    <row r="37" spans="1:9" ht="29.4" customHeight="1" x14ac:dyDescent="0.3">
      <c r="A37" s="43" t="s">
        <v>31</v>
      </c>
      <c r="B37" s="65"/>
      <c r="C37" s="65"/>
      <c r="D37" s="65"/>
      <c r="E37" s="65"/>
      <c r="F37" s="65"/>
      <c r="G37" s="65"/>
      <c r="H37" s="65"/>
      <c r="I37" s="66"/>
    </row>
    <row r="38" spans="1:9" ht="48" customHeight="1" x14ac:dyDescent="0.3">
      <c r="A38" s="61" t="s">
        <v>23</v>
      </c>
      <c r="B38" s="32" t="s">
        <v>11</v>
      </c>
      <c r="C38" s="35" t="s">
        <v>43</v>
      </c>
      <c r="D38" s="30">
        <f>E38+F38+G38+H38</f>
        <v>900.5</v>
      </c>
      <c r="E38" s="30">
        <v>400.5</v>
      </c>
      <c r="F38" s="30">
        <v>500</v>
      </c>
      <c r="G38" s="26">
        <v>0</v>
      </c>
      <c r="H38" s="26">
        <v>0</v>
      </c>
      <c r="I38" s="35" t="s">
        <v>30</v>
      </c>
    </row>
    <row r="39" spans="1:9" ht="19.8" customHeight="1" x14ac:dyDescent="0.3">
      <c r="A39" s="58"/>
      <c r="B39" s="17" t="s">
        <v>7</v>
      </c>
      <c r="C39" s="51"/>
      <c r="D39" s="10">
        <f>E39+F39+G39+H39</f>
        <v>900.5</v>
      </c>
      <c r="E39" s="10">
        <v>400.5</v>
      </c>
      <c r="F39" s="10">
        <v>500</v>
      </c>
      <c r="G39" s="6">
        <v>0</v>
      </c>
      <c r="H39" s="6">
        <v>0</v>
      </c>
      <c r="I39" s="36"/>
    </row>
    <row r="40" spans="1:9" ht="44.4" customHeight="1" x14ac:dyDescent="0.3">
      <c r="A40" s="64"/>
      <c r="B40" s="15" t="s">
        <v>18</v>
      </c>
      <c r="C40" s="52"/>
      <c r="D40" s="29" t="s">
        <v>41</v>
      </c>
      <c r="E40" s="27" t="s">
        <v>41</v>
      </c>
      <c r="F40" s="33" t="s">
        <v>41</v>
      </c>
      <c r="G40" s="27">
        <v>0</v>
      </c>
      <c r="H40" s="29">
        <v>0</v>
      </c>
      <c r="I40" s="67"/>
    </row>
    <row r="41" spans="1:9" ht="15.6" x14ac:dyDescent="0.3">
      <c r="A41" s="60"/>
      <c r="B41" s="15" t="s">
        <v>12</v>
      </c>
      <c r="C41" s="59" t="s">
        <v>8</v>
      </c>
      <c r="D41" s="11">
        <f>E41+F41+G41+H41</f>
        <v>36640.631000000001</v>
      </c>
      <c r="E41" s="11">
        <f>E10+E16+E19+E21+E23+E28+E38</f>
        <v>13935.718000000001</v>
      </c>
      <c r="F41" s="11">
        <f>F43+F44</f>
        <v>17065.09</v>
      </c>
      <c r="G41" s="11">
        <f>G10+G15+G19+G21+G23+G28+G33+G38</f>
        <v>1354.02</v>
      </c>
      <c r="H41" s="11">
        <f>H10+H15+H19+H21+H23+H28+H33+H38</f>
        <v>4285.8029999999999</v>
      </c>
      <c r="I41" s="68"/>
    </row>
    <row r="42" spans="1:9" ht="15.6" x14ac:dyDescent="0.3">
      <c r="A42" s="60"/>
      <c r="B42" s="15" t="s">
        <v>35</v>
      </c>
      <c r="C42" s="59"/>
      <c r="D42" s="11">
        <v>3316.087</v>
      </c>
      <c r="E42" s="11">
        <f>E24+E29</f>
        <v>3316.087</v>
      </c>
      <c r="F42" s="11">
        <v>0</v>
      </c>
      <c r="G42" s="11">
        <v>0</v>
      </c>
      <c r="H42" s="11">
        <v>0</v>
      </c>
      <c r="I42" s="68"/>
    </row>
    <row r="43" spans="1:9" ht="16.8" customHeight="1" x14ac:dyDescent="0.3">
      <c r="A43" s="60"/>
      <c r="B43" s="15" t="s">
        <v>20</v>
      </c>
      <c r="C43" s="59"/>
      <c r="D43" s="11">
        <f>E43+F43+G43+H43</f>
        <v>12565.96</v>
      </c>
      <c r="E43" s="11">
        <v>0</v>
      </c>
      <c r="F43" s="11">
        <f>F25+F34</f>
        <v>8729.36</v>
      </c>
      <c r="G43" s="11">
        <f>G30</f>
        <v>496.4</v>
      </c>
      <c r="H43" s="10">
        <f>H30</f>
        <v>3340.2</v>
      </c>
      <c r="I43" s="68"/>
    </row>
    <row r="44" spans="1:9" ht="16.8" customHeight="1" x14ac:dyDescent="0.3">
      <c r="A44" s="60"/>
      <c r="B44" s="15" t="s">
        <v>7</v>
      </c>
      <c r="C44" s="59"/>
      <c r="D44" s="11">
        <f>E44+F44+G44+H44</f>
        <v>20758.583999999995</v>
      </c>
      <c r="E44" s="11">
        <v>10619.630999999999</v>
      </c>
      <c r="F44" s="11">
        <f>F11+F16+F19+F21+F26+F31+F35+F39</f>
        <v>8335.73</v>
      </c>
      <c r="G44" s="11">
        <f>G13+G16+G31</f>
        <v>857.62</v>
      </c>
      <c r="H44" s="11">
        <f>H11+H16+H31+H39</f>
        <v>945.60300000000007</v>
      </c>
      <c r="I44" s="68"/>
    </row>
    <row r="45" spans="1:9" x14ac:dyDescent="0.3">
      <c r="E45" s="16"/>
    </row>
    <row r="46" spans="1:9" x14ac:dyDescent="0.3">
      <c r="E46" s="16"/>
    </row>
    <row r="47" spans="1:9" x14ac:dyDescent="0.3">
      <c r="E47" s="16"/>
    </row>
    <row r="48" spans="1:9" x14ac:dyDescent="0.3">
      <c r="E48" s="16"/>
    </row>
  </sheetData>
  <mergeCells count="39">
    <mergeCell ref="F1:I1"/>
    <mergeCell ref="C18:C19"/>
    <mergeCell ref="A10:A14"/>
    <mergeCell ref="C10:C14"/>
    <mergeCell ref="A15:A17"/>
    <mergeCell ref="C15:C17"/>
    <mergeCell ref="A4:I4"/>
    <mergeCell ref="F2:I2"/>
    <mergeCell ref="D6:H6"/>
    <mergeCell ref="A6:A7"/>
    <mergeCell ref="B6:B7"/>
    <mergeCell ref="I18:I19"/>
    <mergeCell ref="C6:C7"/>
    <mergeCell ref="A18:A19"/>
    <mergeCell ref="C41:C44"/>
    <mergeCell ref="A41:A44"/>
    <mergeCell ref="A28:A32"/>
    <mergeCell ref="C28:C32"/>
    <mergeCell ref="A38:A40"/>
    <mergeCell ref="C38:C40"/>
    <mergeCell ref="A37:I37"/>
    <mergeCell ref="I38:I40"/>
    <mergeCell ref="I28:I32"/>
    <mergeCell ref="I41:I44"/>
    <mergeCell ref="A33:A36"/>
    <mergeCell ref="C33:C36"/>
    <mergeCell ref="I33:I36"/>
    <mergeCell ref="I23:I27"/>
    <mergeCell ref="A22:I22"/>
    <mergeCell ref="I6:I7"/>
    <mergeCell ref="A8:I8"/>
    <mergeCell ref="A9:I9"/>
    <mergeCell ref="I10:I14"/>
    <mergeCell ref="I15:I17"/>
    <mergeCell ref="A23:A27"/>
    <mergeCell ref="C23:C27"/>
    <mergeCell ref="I20:I21"/>
    <mergeCell ref="A20:A21"/>
    <mergeCell ref="C20:C21"/>
  </mergeCells>
  <pageMargins left="0.31496062992125984" right="0.23622047244094491" top="1.1417322834645669" bottom="0" header="0.31496062992125984" footer="0.31496062992125984"/>
  <pageSetup paperSize="9" orientation="landscape" verticalDpi="0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2026-02-03T07:32:21Z</dcterms:modified>
</cp:coreProperties>
</file>